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VESTITII MULTIANUALE - 201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<sst xmlns="http://schemas.openxmlformats.org/spreadsheetml/2006/main" count="49" uniqueCount="41">
  <si>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NR</t>
  </si>
  <si>
    <t>CRT</t>
  </si>
  <si>
    <t>DENUMIRE OBIECTIV</t>
  </si>
  <si>
    <t>TOTAL</t>
  </si>
  <si>
    <t>PROPUNERI</t>
  </si>
  <si>
    <t>ESALONARE VALOARE</t>
  </si>
  <si>
    <t>1=2+3+4+5</t>
  </si>
  <si>
    <t>A</t>
  </si>
  <si>
    <t>II</t>
  </si>
  <si>
    <t>SERVICIUL PUBLIC JUDETEAN DE DRUMURI  din care :</t>
  </si>
  <si>
    <t>MII LEI</t>
  </si>
  <si>
    <t xml:space="preserve">PROGRAMUL MULTIANUAL AL INVESTITIILOR CONSILIULUI JUDETEAN BACAU </t>
  </si>
  <si>
    <t>JUDETUL BACAU</t>
  </si>
  <si>
    <t>CREDITE DE ANGAJAMENT</t>
  </si>
  <si>
    <t xml:space="preserve"> SANATATE  -  CAP. 66. A</t>
  </si>
  <si>
    <t>SPITALUL JUDETEAN DE URGENTA</t>
  </si>
  <si>
    <t>Lucrari RK Pediatrie corp A si B la Spitalul Judetean de Urgenta Bacau - doc.th.ec., executie lucrari, cheltuieli conexe</t>
  </si>
  <si>
    <t>Lucrari RK Corp C11 (Cladire ateliere) pentru Laborator medicina legala  - Spitalul Judetean de Urgenta Bacau - doc.th.ec., executie lucrari, cheltuieli conexe</t>
  </si>
  <si>
    <t>Executie lucrari de RK  Statia de aer comprimat si distributie pana la cladiri - Spitalul Judetean de Urgenta Bacau - doc.th.ec., executie lucrari, cheltuieli conexe</t>
  </si>
  <si>
    <t>ASIGURARI SI ASISTENTA SOCIALA  -  CAP. 68. A</t>
  </si>
  <si>
    <t>I</t>
  </si>
  <si>
    <t>1</t>
  </si>
  <si>
    <t>Reabilitare termica pavilion asistati la CRRN Darmanesti</t>
  </si>
  <si>
    <t xml:space="preserve">TRANSPORTURI  -   CAP.  84. A            </t>
  </si>
  <si>
    <t>III</t>
  </si>
  <si>
    <r>
      <t xml:space="preserve">Pth+executie Reabilitare si modernizare DJ 207 D limita judet Neamt Prajesti DN 2F km 28+000-50+254 - </t>
    </r>
    <r>
      <rPr>
        <b/>
        <sz val="11"/>
        <color indexed="10"/>
        <rFont val="Arial"/>
        <family val="2"/>
      </rPr>
      <t>POR</t>
    </r>
  </si>
  <si>
    <r>
      <t xml:space="preserve">Pth+executie - Reabilitare si modernizare DJ 241 lim. Judet Vrancea - Podu Turcului Glavanesti Motoseni Rachitoasa Colonesti Izv. Berheciului km 25+000-83+368 - </t>
    </r>
    <r>
      <rPr>
        <b/>
        <sz val="11"/>
        <color indexed="10"/>
        <rFont val="Arial"/>
        <family val="2"/>
      </rPr>
      <t>POR</t>
    </r>
  </si>
  <si>
    <r>
      <t xml:space="preserve">Pth+executie - Reabilitare si modernizare DJ 241 A Izv. Berheciului Secuieni km 64+250-78+114 - </t>
    </r>
    <r>
      <rPr>
        <b/>
        <sz val="11"/>
        <color indexed="10"/>
        <rFont val="Arial"/>
        <family val="2"/>
      </rPr>
      <t>POR</t>
    </r>
  </si>
  <si>
    <t>RA AEROPORTUL INTERNATIONAL GEORGE ENESCU BACAU</t>
  </si>
  <si>
    <t>Cresterea capacitatii portante si modernizarea pistei de decolare aterizare si a suprafetelor de miscare aferente la Aeroportul International "George Enescu"</t>
  </si>
  <si>
    <r>
      <rPr>
        <sz val="11"/>
        <rFont val="Arial"/>
        <family val="2"/>
      </rPr>
      <t>PTh+executie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Reabilitare si modernizare DJ 117, Poduri, Km 17+000-21+180, L=4,180 km, judetul Bacau - </t>
    </r>
    <r>
      <rPr>
        <b/>
        <sz val="11"/>
        <color indexed="10"/>
        <rFont val="Arial"/>
        <family val="2"/>
      </rPr>
      <t>PNDL</t>
    </r>
  </si>
  <si>
    <r>
      <rPr>
        <sz val="11"/>
        <rFont val="Arial"/>
        <family val="2"/>
      </rPr>
      <t>PTh+executie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Reabilitare si modernizare DJ 119, km 25+740 - 27+993 la Ciucani, judetul Bacau - </t>
    </r>
    <r>
      <rPr>
        <b/>
        <sz val="11"/>
        <color indexed="10"/>
        <rFont val="Arial"/>
        <family val="2"/>
      </rPr>
      <t xml:space="preserve">PNDL </t>
    </r>
  </si>
  <si>
    <r>
      <t xml:space="preserve">PTh+executie - Reabilitare si modernizare DJ 252C, Tatarasti-Corbasca, km 8+022-23+088, judetul Bacau - </t>
    </r>
    <r>
      <rPr>
        <b/>
        <sz val="11"/>
        <color indexed="10"/>
        <rFont val="Arial"/>
        <family val="2"/>
      </rPr>
      <t xml:space="preserve">PNDL </t>
    </r>
  </si>
  <si>
    <r>
      <t xml:space="preserve">PTh+executie - Reabilitare și modernizare DJ 123, limita județ Harghita – Valea Uzului – Dărmănești-DN 12A km 41+000 – 62+103 (sector de drum studiat de la km 44+800 la km 51+100, pe o lungime de 6,30 km), în cadrul </t>
    </r>
    <r>
      <rPr>
        <b/>
        <sz val="11"/>
        <color indexed="10"/>
        <rFont val="Arial"/>
        <family val="2"/>
      </rPr>
      <t>PNDL</t>
    </r>
  </si>
  <si>
    <t>PE ANUL 2017 SI ESTIMARI PE ANII  2018  -  2020</t>
  </si>
  <si>
    <t>SORIN BRASOVEANU</t>
  </si>
  <si>
    <t>Intocmit : Mioara Mitri</t>
  </si>
  <si>
    <t>SEDINTA DIN 27.03.2017</t>
  </si>
  <si>
    <t>GABRIELA MITREA</t>
  </si>
  <si>
    <t>PRESEDINTE,</t>
  </si>
  <si>
    <t>DIRECTOR EXECUTIV,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</si>
</sst>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/>
      <top style="medium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71" fontId="51" fillId="0" borderId="15" xfId="42" applyFont="1" applyBorder="1" applyAlignment="1">
      <alignment horizontal="center"/>
    </xf>
    <xf numFmtId="171" fontId="51" fillId="0" borderId="16" xfId="42" applyFont="1" applyBorder="1" applyAlignment="1">
      <alignment horizontal="center"/>
    </xf>
    <xf numFmtId="4" fontId="52" fillId="33" borderId="17" xfId="0" applyNumberFormat="1" applyFont="1" applyFill="1" applyBorder="1" applyAlignment="1">
      <alignment horizontal="center"/>
    </xf>
    <xf numFmtId="4" fontId="52" fillId="33" borderId="18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171" fontId="52" fillId="33" borderId="19" xfId="42" applyFont="1" applyFill="1" applyBorder="1" applyAlignment="1">
      <alignment horizontal="center"/>
    </xf>
    <xf numFmtId="171" fontId="51" fillId="0" borderId="0" xfId="42" applyFont="1" applyFill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6" fillId="33" borderId="21" xfId="0" applyFont="1" applyFill="1" applyBorder="1" applyAlignment="1">
      <alignment horizontal="center"/>
    </xf>
    <xf numFmtId="171" fontId="52" fillId="34" borderId="19" xfId="42" applyFont="1" applyFill="1" applyBorder="1" applyAlignment="1">
      <alignment horizontal="center"/>
    </xf>
    <xf numFmtId="4" fontId="52" fillId="34" borderId="19" xfId="42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71" fontId="52" fillId="0" borderId="16" xfId="42" applyFont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9" fillId="0" borderId="0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" fillId="35" borderId="24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55" applyFont="1" applyBorder="1" applyAlignment="1">
      <alignment vertical="center" wrapText="1"/>
      <protection/>
    </xf>
    <xf numFmtId="4" fontId="52" fillId="35" borderId="19" xfId="0" applyNumberFormat="1" applyFont="1" applyFill="1" applyBorder="1" applyAlignment="1">
      <alignment horizontal="center"/>
    </xf>
    <xf numFmtId="171" fontId="52" fillId="35" borderId="27" xfId="42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vertical="center" wrapText="1"/>
    </xf>
    <xf numFmtId="171" fontId="51" fillId="0" borderId="28" xfId="42" applyFont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51" fillId="0" borderId="26" xfId="0" applyFont="1" applyFill="1" applyBorder="1" applyAlignment="1">
      <alignment vertical="center" wrapText="1"/>
    </xf>
    <xf numFmtId="0" fontId="51" fillId="0" borderId="26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center" wrapText="1"/>
    </xf>
    <xf numFmtId="0" fontId="4" fillId="35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left" wrapText="1"/>
    </xf>
    <xf numFmtId="171" fontId="52" fillId="35" borderId="26" xfId="42" applyFont="1" applyFill="1" applyBorder="1" applyAlignment="1">
      <alignment horizontal="center"/>
    </xf>
    <xf numFmtId="171" fontId="51" fillId="35" borderId="26" xfId="42" applyFont="1" applyFill="1" applyBorder="1" applyAlignment="1">
      <alignment horizontal="center"/>
    </xf>
    <xf numFmtId="4" fontId="52" fillId="33" borderId="19" xfId="42" applyNumberFormat="1" applyFont="1" applyFill="1" applyBorder="1" applyAlignment="1">
      <alignment horizontal="center"/>
    </xf>
    <xf numFmtId="4" fontId="52" fillId="35" borderId="16" xfId="42" applyNumberFormat="1" applyFont="1" applyFill="1" applyBorder="1" applyAlignment="1">
      <alignment horizontal="center"/>
    </xf>
    <xf numFmtId="4" fontId="52" fillId="35" borderId="26" xfId="42" applyNumberFormat="1" applyFont="1" applyFill="1" applyBorder="1" applyAlignment="1">
      <alignment horizontal="center"/>
    </xf>
    <xf numFmtId="4" fontId="52" fillId="0" borderId="16" xfId="42" applyNumberFormat="1" applyFont="1" applyBorder="1" applyAlignment="1">
      <alignment horizontal="center"/>
    </xf>
    <xf numFmtId="171" fontId="51" fillId="35" borderId="16" xfId="42" applyFont="1" applyFill="1" applyBorder="1" applyAlignment="1">
      <alignment horizontal="center"/>
    </xf>
    <xf numFmtId="171" fontId="51" fillId="34" borderId="19" xfId="42" applyFont="1" applyFill="1" applyBorder="1" applyAlignment="1">
      <alignment horizontal="center"/>
    </xf>
    <xf numFmtId="4" fontId="52" fillId="0" borderId="31" xfId="42" applyNumberFormat="1" applyFont="1" applyBorder="1" applyAlignment="1">
      <alignment horizontal="center"/>
    </xf>
    <xf numFmtId="4" fontId="52" fillId="0" borderId="15" xfId="42" applyNumberFormat="1" applyFont="1" applyBorder="1" applyAlignment="1">
      <alignment horizontal="center"/>
    </xf>
    <xf numFmtId="0" fontId="52" fillId="13" borderId="32" xfId="0" applyFont="1" applyFill="1" applyBorder="1" applyAlignment="1">
      <alignment horizontal="center"/>
    </xf>
    <xf numFmtId="4" fontId="52" fillId="13" borderId="13" xfId="0" applyNumberFormat="1" applyFont="1" applyFill="1" applyBorder="1" applyAlignment="1">
      <alignment horizontal="center"/>
    </xf>
    <xf numFmtId="171" fontId="52" fillId="33" borderId="18" xfId="42" applyFont="1" applyFill="1" applyBorder="1" applyAlignment="1">
      <alignment horizontal="center"/>
    </xf>
    <xf numFmtId="171" fontId="52" fillId="13" borderId="13" xfId="42" applyFont="1" applyFill="1" applyBorder="1" applyAlignment="1">
      <alignment horizontal="center"/>
    </xf>
    <xf numFmtId="4" fontId="52" fillId="34" borderId="20" xfId="0" applyNumberFormat="1" applyFont="1" applyFill="1" applyBorder="1" applyAlignment="1">
      <alignment horizontal="center"/>
    </xf>
    <xf numFmtId="171" fontId="52" fillId="34" borderId="20" xfId="42" applyFont="1" applyFill="1" applyBorder="1" applyAlignment="1">
      <alignment horizontal="center"/>
    </xf>
    <xf numFmtId="4" fontId="52" fillId="0" borderId="19" xfId="0" applyNumberFormat="1" applyFont="1" applyBorder="1" applyAlignment="1">
      <alignment horizontal="center"/>
    </xf>
    <xf numFmtId="171" fontId="52" fillId="0" borderId="27" xfId="42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4" fontId="52" fillId="33" borderId="19" xfId="0" applyNumberFormat="1" applyFont="1" applyFill="1" applyBorder="1" applyAlignment="1">
      <alignment horizontal="center"/>
    </xf>
    <xf numFmtId="171" fontId="52" fillId="33" borderId="27" xfId="42" applyFont="1" applyFill="1" applyBorder="1" applyAlignment="1">
      <alignment horizontal="center"/>
    </xf>
    <xf numFmtId="0" fontId="3" fillId="0" borderId="0" xfId="0" applyFont="1" applyAlignment="1">
      <alignment/>
    </xf>
    <xf numFmtId="0" fontId="5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vertical="center" wrapText="1"/>
    </xf>
    <xf numFmtId="4" fontId="52" fillId="0" borderId="13" xfId="0" applyNumberFormat="1" applyFont="1" applyBorder="1" applyAlignment="1">
      <alignment horizontal="center"/>
    </xf>
    <xf numFmtId="0" fontId="52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 wrapText="1"/>
    </xf>
    <xf numFmtId="4" fontId="52" fillId="0" borderId="3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4" fontId="52" fillId="0" borderId="0" xfId="0" applyNumberFormat="1" applyFont="1" applyBorder="1" applyAlignment="1">
      <alignment horizontal="center"/>
    </xf>
    <xf numFmtId="4" fontId="52" fillId="35" borderId="0" xfId="42" applyNumberFormat="1" applyFont="1" applyFill="1" applyBorder="1" applyAlignment="1">
      <alignment horizontal="center"/>
    </xf>
    <xf numFmtId="171" fontId="52" fillId="35" borderId="0" xfId="42" applyFont="1" applyFill="1" applyBorder="1" applyAlignment="1">
      <alignment horizontal="center"/>
    </xf>
    <xf numFmtId="0" fontId="0" fillId="0" borderId="0" xfId="0" applyBorder="1" applyAlignment="1">
      <alignment/>
    </xf>
    <xf numFmtId="4" fontId="52" fillId="0" borderId="26" xfId="0" applyNumberFormat="1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C50" sqref="C50"/>
    </sheetView>
  </sheetViews>
  <sheetFormatPr defaultColWidth="9.140625" defaultRowHeight="15"/>
  <cols>
    <col min="1" max="1" width="4.140625" style="0" customWidth="1"/>
    <col min="2" max="2" width="77.421875" style="0" customWidth="1"/>
    <col min="3" max="3" width="13.7109375" style="0" customWidth="1"/>
    <col min="4" max="4" width="12.8515625" style="0" customWidth="1"/>
    <col min="5" max="6" width="12.7109375" style="0" customWidth="1"/>
    <col min="7" max="7" width="9.00390625" style="0" customWidth="1"/>
    <col min="8" max="8" width="13.140625" style="0" bestFit="1" customWidth="1"/>
    <col min="9" max="9" width="12.28125" style="0" bestFit="1" customWidth="1"/>
  </cols>
  <sheetData>
    <row r="1" spans="1:7" ht="15.75">
      <c r="A1" s="8" t="s">
        <v>12</v>
      </c>
      <c r="B1" s="8"/>
      <c r="C1" s="94"/>
      <c r="D1" s="94"/>
      <c r="E1" s="94"/>
      <c r="F1" s="94"/>
      <c r="G1" s="94"/>
    </row>
    <row r="2" spans="3:7" ht="15">
      <c r="C2" s="95"/>
      <c r="D2" s="95"/>
      <c r="E2" s="95"/>
      <c r="F2" s="95"/>
      <c r="G2" s="95"/>
    </row>
    <row r="3" spans="3:7" ht="15">
      <c r="C3" s="96"/>
      <c r="D3" s="96"/>
      <c r="E3" s="96"/>
      <c r="F3" s="96"/>
      <c r="G3" s="96"/>
    </row>
    <row r="4" spans="3:7" ht="15">
      <c r="C4" s="97"/>
      <c r="D4" s="97"/>
      <c r="E4" s="97"/>
      <c r="F4" s="97"/>
      <c r="G4" s="97"/>
    </row>
    <row r="5" spans="4:7" ht="15">
      <c r="D5" s="9"/>
      <c r="E5" s="9"/>
      <c r="F5" s="9"/>
      <c r="G5" s="9"/>
    </row>
    <row r="6" spans="1:7" ht="18">
      <c r="A6" s="98" t="s">
        <v>11</v>
      </c>
      <c r="B6" s="98"/>
      <c r="C6" s="98"/>
      <c r="D6" s="98"/>
      <c r="E6" s="98"/>
      <c r="F6" s="98"/>
      <c r="G6" s="98"/>
    </row>
    <row r="7" spans="1:7" ht="18">
      <c r="A7" s="98" t="s">
        <v>34</v>
      </c>
      <c r="B7" s="98"/>
      <c r="C7" s="98"/>
      <c r="D7" s="98"/>
      <c r="E7" s="98"/>
      <c r="F7" s="98"/>
      <c r="G7" s="98"/>
    </row>
    <row r="8" spans="1:7" ht="15.75">
      <c r="A8" s="15"/>
      <c r="B8" s="15"/>
      <c r="C8" s="15"/>
      <c r="D8" s="15"/>
      <c r="E8" s="15"/>
      <c r="F8" s="15"/>
      <c r="G8" s="15"/>
    </row>
    <row r="9" spans="1:7" ht="16.5" thickBot="1">
      <c r="A9" s="93" t="s">
        <v>37</v>
      </c>
      <c r="B9" s="93"/>
      <c r="C9" s="10"/>
      <c r="D9" s="10"/>
      <c r="E9" s="10"/>
      <c r="F9" s="10"/>
      <c r="G9" s="19" t="s">
        <v>10</v>
      </c>
    </row>
    <row r="10" spans="1:7" ht="16.5" thickBot="1">
      <c r="A10" s="6" t="s">
        <v>0</v>
      </c>
      <c r="B10" s="85"/>
      <c r="C10" s="1" t="s">
        <v>3</v>
      </c>
      <c r="D10" s="6" t="s">
        <v>4</v>
      </c>
      <c r="E10" s="91" t="s">
        <v>5</v>
      </c>
      <c r="F10" s="91"/>
      <c r="G10" s="92"/>
    </row>
    <row r="11" spans="1:7" ht="15.75">
      <c r="A11" s="7" t="s">
        <v>1</v>
      </c>
      <c r="B11" s="27" t="s">
        <v>2</v>
      </c>
      <c r="C11" s="2"/>
      <c r="D11" s="2">
        <v>2017</v>
      </c>
      <c r="E11" s="1">
        <v>2018</v>
      </c>
      <c r="F11" s="1">
        <v>2019</v>
      </c>
      <c r="G11" s="28">
        <v>2020</v>
      </c>
    </row>
    <row r="12" spans="1:7" ht="16.5" thickBot="1">
      <c r="A12" s="86"/>
      <c r="B12" s="27"/>
      <c r="C12" s="18"/>
      <c r="D12" s="18"/>
      <c r="E12" s="18"/>
      <c r="F12" s="18"/>
      <c r="G12" s="28"/>
    </row>
    <row r="13" spans="1:7" ht="16.5" thickBot="1">
      <c r="A13" s="3"/>
      <c r="B13" s="4"/>
      <c r="C13" s="4" t="s">
        <v>6</v>
      </c>
      <c r="D13" s="4">
        <v>2</v>
      </c>
      <c r="E13" s="4">
        <v>3</v>
      </c>
      <c r="F13" s="4">
        <v>4</v>
      </c>
      <c r="G13" s="5">
        <v>5</v>
      </c>
    </row>
    <row r="14" spans="1:7" ht="15.75" thickBot="1">
      <c r="A14" s="57" t="s">
        <v>7</v>
      </c>
      <c r="B14" s="57" t="s">
        <v>13</v>
      </c>
      <c r="C14" s="58">
        <f>D14+E14+F14+G14</f>
        <v>541086</v>
      </c>
      <c r="D14" s="58">
        <f>D15+D20+D22</f>
        <v>3500</v>
      </c>
      <c r="E14" s="58">
        <f>E15+E20+E22</f>
        <v>277625</v>
      </c>
      <c r="F14" s="58">
        <f>F15+F20+F22</f>
        <v>259961</v>
      </c>
      <c r="G14" s="60">
        <f>G15+G20+G22</f>
        <v>0</v>
      </c>
    </row>
    <row r="15" spans="1:7" ht="15.75" thickBot="1">
      <c r="A15" s="20" t="s">
        <v>20</v>
      </c>
      <c r="B15" s="23" t="s">
        <v>14</v>
      </c>
      <c r="C15" s="13">
        <f>D15+E15+F15+G15</f>
        <v>4393</v>
      </c>
      <c r="D15" s="14">
        <f>D16</f>
        <v>1550</v>
      </c>
      <c r="E15" s="14">
        <f>E16</f>
        <v>2343</v>
      </c>
      <c r="F15" s="14">
        <f>F16</f>
        <v>500</v>
      </c>
      <c r="G15" s="59">
        <f>G16</f>
        <v>0</v>
      </c>
    </row>
    <row r="16" spans="1:8" ht="15.75" thickBot="1">
      <c r="A16" s="29"/>
      <c r="B16" s="30" t="s">
        <v>15</v>
      </c>
      <c r="C16" s="22">
        <f>D16+E16+F16+G16</f>
        <v>4393</v>
      </c>
      <c r="D16" s="22">
        <f>D17+D18+D19</f>
        <v>1550</v>
      </c>
      <c r="E16" s="22">
        <f>E17+E18+E19</f>
        <v>2343</v>
      </c>
      <c r="F16" s="22">
        <f>F17+F18+F19</f>
        <v>500</v>
      </c>
      <c r="G16" s="21">
        <f>G17+G18+G19</f>
        <v>0</v>
      </c>
      <c r="H16" s="25"/>
    </row>
    <row r="17" spans="1:8" ht="29.25" thickBot="1">
      <c r="A17" s="71">
        <v>1</v>
      </c>
      <c r="B17" s="32" t="s">
        <v>16</v>
      </c>
      <c r="C17" s="33">
        <f>D17+E17+F17</f>
        <v>1951</v>
      </c>
      <c r="D17" s="33">
        <v>1000</v>
      </c>
      <c r="E17" s="33">
        <v>451</v>
      </c>
      <c r="F17" s="33">
        <v>500</v>
      </c>
      <c r="G17" s="34">
        <f>G19</f>
        <v>0</v>
      </c>
      <c r="H17" s="26"/>
    </row>
    <row r="18" spans="1:7" ht="43.5" thickBot="1">
      <c r="A18" s="71">
        <v>2</v>
      </c>
      <c r="B18" s="32" t="s">
        <v>17</v>
      </c>
      <c r="C18" s="33">
        <f>D18+E18+F18</f>
        <v>1732</v>
      </c>
      <c r="D18" s="52">
        <v>500</v>
      </c>
      <c r="E18" s="52">
        <v>1232</v>
      </c>
      <c r="F18" s="24">
        <v>0</v>
      </c>
      <c r="G18" s="12">
        <v>0</v>
      </c>
    </row>
    <row r="19" spans="1:7" ht="43.5" thickBot="1">
      <c r="A19" s="71">
        <v>3</v>
      </c>
      <c r="B19" s="32" t="s">
        <v>18</v>
      </c>
      <c r="C19" s="33">
        <f>D19+E19+F19</f>
        <v>710</v>
      </c>
      <c r="D19" s="52">
        <v>50</v>
      </c>
      <c r="E19" s="52">
        <v>660</v>
      </c>
      <c r="F19" s="24">
        <v>0</v>
      </c>
      <c r="G19" s="12">
        <v>0</v>
      </c>
    </row>
    <row r="20" spans="1:9" ht="15.75" thickBot="1">
      <c r="A20" s="20" t="s">
        <v>8</v>
      </c>
      <c r="B20" s="35" t="s">
        <v>19</v>
      </c>
      <c r="C20" s="49">
        <f>D20+E20+F20+G20</f>
        <v>1070</v>
      </c>
      <c r="D20" s="49">
        <f>D21</f>
        <v>250</v>
      </c>
      <c r="E20" s="49">
        <f>E21</f>
        <v>300</v>
      </c>
      <c r="F20" s="49">
        <f>F21</f>
        <v>520</v>
      </c>
      <c r="G20" s="16">
        <f>G21</f>
        <v>0</v>
      </c>
      <c r="H20" s="26"/>
      <c r="I20" s="26"/>
    </row>
    <row r="21" spans="1:7" ht="15.75" thickBot="1">
      <c r="A21" s="36" t="s">
        <v>21</v>
      </c>
      <c r="B21" s="37" t="s">
        <v>22</v>
      </c>
      <c r="C21" s="55">
        <f>D21+E21+F21+G21</f>
        <v>1070</v>
      </c>
      <c r="D21" s="55">
        <v>250</v>
      </c>
      <c r="E21" s="55">
        <v>300</v>
      </c>
      <c r="F21" s="55">
        <v>520</v>
      </c>
      <c r="G21" s="38">
        <v>0</v>
      </c>
    </row>
    <row r="22" spans="1:7" ht="15.75" thickBot="1">
      <c r="A22" s="39" t="s">
        <v>24</v>
      </c>
      <c r="B22" s="40" t="s">
        <v>23</v>
      </c>
      <c r="C22" s="67">
        <f>C23+C37</f>
        <v>535623</v>
      </c>
      <c r="D22" s="67">
        <f>D23+D37</f>
        <v>1700</v>
      </c>
      <c r="E22" s="67">
        <f>E23+E37</f>
        <v>274982</v>
      </c>
      <c r="F22" s="67">
        <f>F23+F37</f>
        <v>258941</v>
      </c>
      <c r="G22" s="68">
        <f>G23+G37</f>
        <v>0</v>
      </c>
    </row>
    <row r="23" spans="1:8" ht="15.75" thickBot="1">
      <c r="A23" s="65"/>
      <c r="B23" s="66" t="s">
        <v>9</v>
      </c>
      <c r="C23" s="61">
        <f>D23+E23+F23+G23</f>
        <v>317575</v>
      </c>
      <c r="D23" s="61">
        <f>D24+D25+D26+D27+D34+D35+D36</f>
        <v>1000</v>
      </c>
      <c r="E23" s="61">
        <f>E24+E25+E26+E27+E34+E35+E36</f>
        <v>166308</v>
      </c>
      <c r="F23" s="61">
        <f>F24+F25+F26+F27+F34+F35+F36</f>
        <v>150267</v>
      </c>
      <c r="G23" s="62">
        <f>G24+G25+G26+G27+G34+G35+G36</f>
        <v>0</v>
      </c>
      <c r="H23" s="25"/>
    </row>
    <row r="24" spans="1:7" ht="44.25" thickBot="1">
      <c r="A24" s="70">
        <v>1</v>
      </c>
      <c r="B24" s="41" t="s">
        <v>33</v>
      </c>
      <c r="C24" s="63">
        <f>D24+E24+F24+G24</f>
        <v>15958</v>
      </c>
      <c r="D24" s="63">
        <v>92</v>
      </c>
      <c r="E24" s="63">
        <v>9897</v>
      </c>
      <c r="F24" s="63">
        <v>5969</v>
      </c>
      <c r="G24" s="64">
        <v>0</v>
      </c>
    </row>
    <row r="25" spans="1:8" ht="30" thickBot="1">
      <c r="A25" s="71">
        <v>2</v>
      </c>
      <c r="B25" s="42" t="s">
        <v>25</v>
      </c>
      <c r="C25" s="63">
        <f aca="true" t="shared" si="0" ref="C25:C36">D25+E25+F25+G25</f>
        <v>48864</v>
      </c>
      <c r="D25" s="52">
        <v>230</v>
      </c>
      <c r="E25" s="52">
        <v>29255</v>
      </c>
      <c r="F25" s="52">
        <v>19379</v>
      </c>
      <c r="G25" s="12">
        <v>0</v>
      </c>
      <c r="H25" s="17"/>
    </row>
    <row r="26" spans="1:8" ht="43.5">
      <c r="A26" s="72">
        <v>3</v>
      </c>
      <c r="B26" s="73" t="s">
        <v>26</v>
      </c>
      <c r="C26" s="74">
        <f t="shared" si="0"/>
        <v>115354</v>
      </c>
      <c r="D26" s="56">
        <v>230</v>
      </c>
      <c r="E26" s="56">
        <v>57941</v>
      </c>
      <c r="F26" s="56">
        <v>57183</v>
      </c>
      <c r="G26" s="11">
        <v>0</v>
      </c>
      <c r="H26" s="17"/>
    </row>
    <row r="27" spans="1:8" ht="29.25">
      <c r="A27" s="71">
        <v>4</v>
      </c>
      <c r="B27" s="41" t="s">
        <v>27</v>
      </c>
      <c r="C27" s="84">
        <f t="shared" si="0"/>
        <v>34066</v>
      </c>
      <c r="D27" s="51">
        <v>230</v>
      </c>
      <c r="E27" s="51">
        <v>17000</v>
      </c>
      <c r="F27" s="51">
        <v>16836</v>
      </c>
      <c r="G27" s="47">
        <v>0</v>
      </c>
      <c r="H27" s="17"/>
    </row>
    <row r="28" spans="1:8" s="83" customFormat="1" ht="15">
      <c r="A28" s="78"/>
      <c r="B28" s="79"/>
      <c r="C28" s="80"/>
      <c r="D28" s="81"/>
      <c r="E28" s="81"/>
      <c r="F28" s="81"/>
      <c r="G28" s="82"/>
      <c r="H28" s="17"/>
    </row>
    <row r="29" spans="1:8" s="83" customFormat="1" ht="15.75" thickBot="1">
      <c r="A29" s="78"/>
      <c r="B29" s="79"/>
      <c r="C29" s="80"/>
      <c r="D29" s="81"/>
      <c r="E29" s="81"/>
      <c r="F29" s="81"/>
      <c r="G29" s="82" t="s">
        <v>10</v>
      </c>
      <c r="H29" s="17"/>
    </row>
    <row r="30" spans="1:7" ht="16.5" thickBot="1">
      <c r="A30" s="6" t="s">
        <v>0</v>
      </c>
      <c r="B30" s="85"/>
      <c r="C30" s="1" t="s">
        <v>3</v>
      </c>
      <c r="D30" s="6" t="s">
        <v>4</v>
      </c>
      <c r="E30" s="91" t="s">
        <v>5</v>
      </c>
      <c r="F30" s="91"/>
      <c r="G30" s="92"/>
    </row>
    <row r="31" spans="1:7" ht="15.75">
      <c r="A31" s="7" t="s">
        <v>1</v>
      </c>
      <c r="B31" s="27" t="s">
        <v>2</v>
      </c>
      <c r="C31" s="2"/>
      <c r="D31" s="2">
        <v>2017</v>
      </c>
      <c r="E31" s="1">
        <v>2018</v>
      </c>
      <c r="F31" s="1">
        <v>2019</v>
      </c>
      <c r="G31" s="28">
        <v>2020</v>
      </c>
    </row>
    <row r="32" spans="1:7" ht="16.5" thickBot="1">
      <c r="A32" s="86"/>
      <c r="B32" s="27"/>
      <c r="C32" s="18"/>
      <c r="D32" s="18"/>
      <c r="E32" s="18"/>
      <c r="F32" s="18"/>
      <c r="G32" s="28"/>
    </row>
    <row r="33" spans="1:7" ht="16.5" thickBot="1">
      <c r="A33" s="88"/>
      <c r="B33" s="89"/>
      <c r="C33" s="89" t="s">
        <v>6</v>
      </c>
      <c r="D33" s="89">
        <v>2</v>
      </c>
      <c r="E33" s="89">
        <v>3</v>
      </c>
      <c r="F33" s="89">
        <v>4</v>
      </c>
      <c r="G33" s="90">
        <v>5</v>
      </c>
    </row>
    <row r="34" spans="1:8" ht="30" thickBot="1">
      <c r="A34" s="75">
        <v>5</v>
      </c>
      <c r="B34" s="76" t="s">
        <v>30</v>
      </c>
      <c r="C34" s="77">
        <f t="shared" si="0"/>
        <v>20496</v>
      </c>
      <c r="D34" s="50">
        <v>78</v>
      </c>
      <c r="E34" s="50">
        <v>10278</v>
      </c>
      <c r="F34" s="50">
        <v>10140</v>
      </c>
      <c r="G34" s="53">
        <v>0</v>
      </c>
      <c r="H34" s="17"/>
    </row>
    <row r="35" spans="1:8" ht="30" thickBot="1">
      <c r="A35" s="71">
        <v>6</v>
      </c>
      <c r="B35" s="41" t="s">
        <v>31</v>
      </c>
      <c r="C35" s="63">
        <f t="shared" si="0"/>
        <v>7454</v>
      </c>
      <c r="D35" s="51">
        <v>10</v>
      </c>
      <c r="E35" s="51">
        <v>3738</v>
      </c>
      <c r="F35" s="51">
        <v>3706</v>
      </c>
      <c r="G35" s="48">
        <v>0</v>
      </c>
      <c r="H35" s="17"/>
    </row>
    <row r="36" spans="1:8" ht="30" thickBot="1">
      <c r="A36" s="71">
        <v>7</v>
      </c>
      <c r="B36" s="43" t="s">
        <v>32</v>
      </c>
      <c r="C36" s="63">
        <f t="shared" si="0"/>
        <v>75383</v>
      </c>
      <c r="D36" s="56">
        <v>130</v>
      </c>
      <c r="E36" s="56">
        <v>38199</v>
      </c>
      <c r="F36" s="56">
        <v>37054</v>
      </c>
      <c r="G36" s="11">
        <v>0</v>
      </c>
      <c r="H36" s="17"/>
    </row>
    <row r="37" spans="1:8" ht="15.75" thickBot="1">
      <c r="A37" s="44"/>
      <c r="B37" s="45" t="s">
        <v>28</v>
      </c>
      <c r="C37" s="22">
        <f>C38</f>
        <v>218048</v>
      </c>
      <c r="D37" s="22">
        <f>D38</f>
        <v>700</v>
      </c>
      <c r="E37" s="22">
        <f>E38</f>
        <v>108674</v>
      </c>
      <c r="F37" s="22">
        <f>F38</f>
        <v>108674</v>
      </c>
      <c r="G37" s="54">
        <f>G38</f>
        <v>0</v>
      </c>
      <c r="H37" s="17"/>
    </row>
    <row r="38" spans="1:8" ht="29.25">
      <c r="A38" s="31">
        <v>1</v>
      </c>
      <c r="B38" s="46" t="s">
        <v>29</v>
      </c>
      <c r="C38" s="52">
        <f>D38+E38+F38+G38</f>
        <v>218048</v>
      </c>
      <c r="D38" s="52">
        <v>700</v>
      </c>
      <c r="E38" s="52">
        <v>108674</v>
      </c>
      <c r="F38" s="52">
        <v>108674</v>
      </c>
      <c r="G38" s="12">
        <v>0</v>
      </c>
      <c r="H38" s="17"/>
    </row>
    <row r="45" spans="2:5" ht="15">
      <c r="B45" s="87" t="s">
        <v>39</v>
      </c>
      <c r="D45" s="87" t="s">
        <v>40</v>
      </c>
      <c r="E45" s="87"/>
    </row>
    <row r="46" spans="2:5" ht="15">
      <c r="B46" s="87" t="s">
        <v>35</v>
      </c>
      <c r="C46" s="87"/>
      <c r="D46" s="87" t="s">
        <v>38</v>
      </c>
      <c r="E46" s="87"/>
    </row>
    <row r="47" ht="15">
      <c r="A47" s="69"/>
    </row>
    <row r="59" ht="15">
      <c r="B59" s="69" t="s">
        <v>36</v>
      </c>
    </row>
  </sheetData>
  <sheetProtection/>
  <mergeCells count="9">
    <mergeCell ref="E10:G10"/>
    <mergeCell ref="E30:G30"/>
    <mergeCell ref="A9:B9"/>
    <mergeCell ref="C1:G1"/>
    <mergeCell ref="C2:G2"/>
    <mergeCell ref="C3:G3"/>
    <mergeCell ref="C4:G4"/>
    <mergeCell ref="A6:G6"/>
    <mergeCell ref="A7:G7"/>
  </mergeCells>
  <printOptions/>
  <pageMargins left="0.7480314960629921" right="0.1968503937007874" top="0.1968503937007874" bottom="0.1968503937007874" header="0.31496062992125984" footer="0.31496062992125984"/>
  <pageSetup horizontalDpi="300" verticalDpi="300" orientation="landscape" paperSize="9" scale="96" r:id="rId1"/>
  <headerFooter>
    <oddFooter>&amp;CF-PO-09-02,ED3 REV.0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2017-03-29T10:46:21Z</dcterms:modified>
  <cp:category/>
  <cp:version/>
  <cp:contentType/>
  <cp:contentStatus/>
</cp:coreProperties>
</file>